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ukeduenas/Desktop/Sponsored Research Programs/ORSP REFERENCE  /BUDGET TEMPLATE/Research Guides /"/>
    </mc:Choice>
  </mc:AlternateContent>
  <xr:revisionPtr revIDLastSave="0" documentId="13_ncr:1_{63CD36F0-7DD5-6649-A18C-D0B52FCE2756}" xr6:coauthVersionLast="47" xr6:coauthVersionMax="47" xr10:uidLastSave="{00000000-0000-0000-0000-000000000000}"/>
  <bookViews>
    <workbookView xWindow="51200" yWindow="0" windowWidth="38400" windowHeight="21600" xr2:uid="{00000000-000D-0000-FFFF-FFFF00000000}"/>
  </bookViews>
  <sheets>
    <sheet name="Budget (with modified TDC)" sheetId="4" r:id="rId1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9" i="4" l="1"/>
  <c r="B23" i="4"/>
  <c r="B22" i="4"/>
  <c r="F70" i="4"/>
  <c r="F66" i="4"/>
  <c r="B18" i="4"/>
  <c r="B16" i="4"/>
  <c r="G13" i="4"/>
  <c r="D13" i="4"/>
  <c r="I32" i="4"/>
  <c r="H39" i="4"/>
  <c r="I37" i="4" l="1"/>
  <c r="I47" i="4"/>
  <c r="I55" i="4"/>
  <c r="E56" i="4"/>
  <c r="I38" i="4"/>
  <c r="I46" i="4" l="1"/>
  <c r="I45" i="4"/>
  <c r="E12" i="4"/>
  <c r="F12" i="4"/>
  <c r="H12" i="4" s="1"/>
  <c r="H23" i="4" s="1"/>
  <c r="E39" i="4"/>
  <c r="I35" i="4"/>
  <c r="I54" i="4"/>
  <c r="I43" i="4"/>
  <c r="F11" i="4"/>
  <c r="H11" i="4" s="1"/>
  <c r="H22" i="4" s="1"/>
  <c r="E11" i="4"/>
  <c r="I22" i="4" s="1"/>
  <c r="I42" i="4"/>
  <c r="H48" i="4" l="1"/>
  <c r="E48" i="4"/>
  <c r="I41" i="4"/>
  <c r="I44" i="4"/>
  <c r="I53" i="4"/>
  <c r="I56" i="4" s="1"/>
  <c r="H56" i="4"/>
  <c r="I31" i="4"/>
  <c r="I33" i="4" s="1"/>
  <c r="E33" i="4"/>
  <c r="I23" i="4"/>
  <c r="I36" i="4"/>
  <c r="I39" i="4" s="1"/>
  <c r="I12" i="4"/>
  <c r="I11" i="4"/>
  <c r="E5" i="4"/>
  <c r="E6" i="4"/>
  <c r="E7" i="4"/>
  <c r="E8" i="4"/>
  <c r="E9" i="4"/>
  <c r="E10" i="4"/>
  <c r="I48" i="4" l="1"/>
  <c r="F5" i="4"/>
  <c r="H5" i="4" s="1"/>
  <c r="F6" i="4"/>
  <c r="H6" i="4" s="1"/>
  <c r="F7" i="4"/>
  <c r="H7" i="4" s="1"/>
  <c r="F8" i="4"/>
  <c r="H8" i="4" s="1"/>
  <c r="F9" i="4"/>
  <c r="H9" i="4" s="1"/>
  <c r="F10" i="4"/>
  <c r="H10" i="4" s="1"/>
  <c r="F67" i="4"/>
  <c r="F68" i="4"/>
  <c r="F69" i="4"/>
  <c r="I51" i="4"/>
  <c r="B20" i="4"/>
  <c r="B21" i="4"/>
  <c r="B19" i="4"/>
  <c r="B17" i="4"/>
  <c r="B15" i="4"/>
  <c r="F71" i="4" l="1"/>
  <c r="E13" i="4"/>
  <c r="H15" i="4"/>
  <c r="H13" i="4"/>
  <c r="I10" i="4"/>
  <c r="H21" i="4"/>
  <c r="I21" i="4" s="1"/>
  <c r="I7" i="4"/>
  <c r="H18" i="4"/>
  <c r="I18" i="4" s="1"/>
  <c r="I9" i="4"/>
  <c r="H20" i="4"/>
  <c r="I20" i="4" s="1"/>
  <c r="I8" i="4"/>
  <c r="H19" i="4"/>
  <c r="I19" i="4" s="1"/>
  <c r="I6" i="4"/>
  <c r="H17" i="4"/>
  <c r="I17" i="4" s="1"/>
  <c r="I5" i="4"/>
  <c r="H16" i="4"/>
  <c r="I16" i="4" s="1"/>
  <c r="H29" i="4" l="1"/>
  <c r="E24" i="4"/>
  <c r="I15" i="4"/>
  <c r="I24" i="4" s="1"/>
  <c r="H24" i="4"/>
  <c r="H57" i="4" s="1"/>
  <c r="I13" i="4"/>
  <c r="I26" i="4" l="1"/>
  <c r="I29" i="4" s="1"/>
  <c r="I57" i="4" s="1"/>
  <c r="E29" i="4"/>
  <c r="E57" i="4" s="1"/>
  <c r="E58" i="4" s="1"/>
  <c r="E60" i="4" s="1"/>
  <c r="E61" i="4" s="1"/>
  <c r="H58" i="4"/>
  <c r="H60" i="4" s="1"/>
  <c r="H61" i="4" l="1"/>
  <c r="I58" i="4"/>
  <c r="I60" i="4" s="1"/>
  <c r="I61" i="4" s="1"/>
  <c r="I6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tc={591CE40F-0BF4-4514-8415-54B0E6BC4B81}</author>
    <author>tc={95779901-275D-4D59-ABE5-50DCB8DB0F54}</author>
  </authors>
  <commentList>
    <comment ref="D15" authorId="0" shapeId="0" xr:uid="{591CE40F-0BF4-4514-8415-54B0E6BC4B81}">
      <text>
        <t>[Threaded comment]
Your version of Excel allows you to read this threaded comment; however, any edits to it will get removed if the file is opened in a newer version of Excel. Learn more: https://go.microsoft.com/fwlink/?linkid=870924
Comment:
    Part-time</t>
      </text>
    </comment>
    <comment ref="D19" authorId="1" shapeId="0" xr:uid="{95779901-275D-4D59-ABE5-50DCB8DB0F5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Full-time </t>
      </text>
    </comment>
  </commentList>
</comments>
</file>

<file path=xl/sharedStrings.xml><?xml version="1.0" encoding="utf-8"?>
<sst xmlns="http://schemas.openxmlformats.org/spreadsheetml/2006/main" count="82" uniqueCount="66">
  <si>
    <t>A. PERSONNEL</t>
  </si>
  <si>
    <t>$ Per Hour</t>
  </si>
  <si>
    <t>Staff Hours</t>
  </si>
  <si>
    <t>Cost</t>
  </si>
  <si>
    <t xml:space="preserve">Sub-Total  </t>
  </si>
  <si>
    <t>B. FRINGE BENEFITS</t>
  </si>
  <si>
    <t>Rate</t>
  </si>
  <si>
    <t>C. TRAVEL</t>
  </si>
  <si>
    <t>1. Domestic Travel - U.S. and its possessions*</t>
  </si>
  <si>
    <t>2. International Travel</t>
  </si>
  <si>
    <t>3. Local Travel (Mileage Reimbursement)</t>
  </si>
  <si>
    <t xml:space="preserve">Sum of Sub-Totals  </t>
  </si>
  <si>
    <t>Notes*</t>
  </si>
  <si>
    <t>Total</t>
  </si>
  <si>
    <t>Amount</t>
  </si>
  <si>
    <t>Grants Management Course (New Orleans, LA)</t>
  </si>
  <si>
    <t>Pax</t>
  </si>
  <si>
    <t>Airfare</t>
  </si>
  <si>
    <t>Car Rental/Transportation</t>
  </si>
  <si>
    <t>Registration Fee</t>
  </si>
  <si>
    <t>Total Travel</t>
  </si>
  <si>
    <t>Per Diem (11/8/21 - 11/12/21)</t>
  </si>
  <si>
    <t>Year 1</t>
  </si>
  <si>
    <t>Year 2</t>
  </si>
  <si>
    <t>Subtotal - Year 1</t>
  </si>
  <si>
    <t>Subtotal - Year 2</t>
  </si>
  <si>
    <t>TOTAL COST</t>
  </si>
  <si>
    <t>5. Project Manager</t>
  </si>
  <si>
    <t>Provide location and how many days</t>
  </si>
  <si>
    <t>3. Publication Costs</t>
  </si>
  <si>
    <t>1. Supplies/small equipment</t>
  </si>
  <si>
    <t>Travel - Sample</t>
  </si>
  <si>
    <t>E. SUPPLIES/SMALL EQUIPMENT (&lt;$5,000)</t>
  </si>
  <si>
    <t>F. CONTRACTUAL</t>
  </si>
  <si>
    <t>G. CONSTRUCTION</t>
  </si>
  <si>
    <t>H. OTHER</t>
  </si>
  <si>
    <t>I. DIRECT COSTS</t>
  </si>
  <si>
    <t>J. INDIRECT COST (39% of Direct Cost MTDC) or per FOA</t>
  </si>
  <si>
    <t>K. OVERALL TOTAL</t>
  </si>
  <si>
    <t xml:space="preserve">2. Co-Principal Investigator </t>
  </si>
  <si>
    <t xml:space="preserve">3. Co-Principal Investigator </t>
  </si>
  <si>
    <t xml:space="preserve">4. Co-Principal Investigator </t>
  </si>
  <si>
    <t>IDC excludes Equipment, Tuition, Scholarship, Rent</t>
  </si>
  <si>
    <t>1. Principal Investigator (Faculty)</t>
  </si>
  <si>
    <t># of Unit</t>
  </si>
  <si>
    <t>MiFi</t>
  </si>
  <si>
    <t xml:space="preserve"> </t>
  </si>
  <si>
    <t>6. (Position Title)</t>
  </si>
  <si>
    <t xml:space="preserve">2. Supplies/small equipment </t>
  </si>
  <si>
    <t>7. (Position Title)</t>
  </si>
  <si>
    <t>8. (Position Title)</t>
  </si>
  <si>
    <t>9. (Position Title)</t>
  </si>
  <si>
    <t>1. (Equipment Item)</t>
  </si>
  <si>
    <t>2. (Equipment Item)</t>
  </si>
  <si>
    <t>7. (Contractual Service)</t>
  </si>
  <si>
    <t>6. (Contractual Service)</t>
  </si>
  <si>
    <t>5. (Contractual Service)</t>
  </si>
  <si>
    <t>4. (Contractual Service)</t>
  </si>
  <si>
    <t>3. (Contractual Service)</t>
  </si>
  <si>
    <t>2. (Contractual Service)</t>
  </si>
  <si>
    <t>1. (Contractual Service)</t>
  </si>
  <si>
    <t>1. (Construction)</t>
  </si>
  <si>
    <t xml:space="preserve">1. Stipend </t>
  </si>
  <si>
    <t>2. Participant Costs</t>
  </si>
  <si>
    <t>D. EQUIPMENT (&gt;$10,000/unit)</t>
  </si>
  <si>
    <t>J. INDIRECT COST SUBAWARD (39% of $50,000) or per FOA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</si>
</sst>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"/>
    <numFmt numFmtId="166" formatCode="&quot;$&quot;#,##0.00"/>
    <numFmt numFmtId="167" formatCode="_-&quot;$&quot;* #,##0_-;\-&quot;$&quot;* #,##0_-;_-&quot;$&quot;* &quot;-&quot;??_-;_-@_-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color theme="1"/>
      <name val="Times New Roman"/>
      <family val="1"/>
    </font>
    <font>
      <sz val="12"/>
      <color indexed="8"/>
      <name val="Times New Roman"/>
      <family val="1"/>
    </font>
    <font>
      <sz val="18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Calibri"/>
      <family val="2"/>
    </font>
    <font>
      <i/>
      <sz val="12"/>
      <color rgb="FFFF0000"/>
      <name val="Times New Roman"/>
      <family val="1"/>
    </font>
    <font>
      <sz val="1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14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55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1" fontId="8" fillId="0" borderId="0" xfId="0" applyNumberFormat="1" applyFont="1"/>
    <xf numFmtId="0" fontId="8" fillId="0" borderId="0" xfId="0" applyFont="1"/>
    <xf numFmtId="0" fontId="9" fillId="0" borderId="2" xfId="0" applyFont="1" applyBorder="1"/>
    <xf numFmtId="0" fontId="7" fillId="0" borderId="8" xfId="0" applyFont="1" applyBorder="1" applyAlignment="1">
      <alignment horizontal="right"/>
    </xf>
    <xf numFmtId="0" fontId="7" fillId="0" borderId="9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166" fontId="8" fillId="0" borderId="3" xfId="0" applyNumberFormat="1" applyFont="1" applyBorder="1" applyAlignment="1">
      <alignment horizontal="right"/>
    </xf>
    <xf numFmtId="1" fontId="8" fillId="0" borderId="14" xfId="0" applyNumberFormat="1" applyFont="1" applyBorder="1"/>
    <xf numFmtId="0" fontId="7" fillId="0" borderId="4" xfId="0" applyFont="1" applyBorder="1" applyAlignment="1">
      <alignment horizontal="right"/>
    </xf>
    <xf numFmtId="0" fontId="7" fillId="0" borderId="22" xfId="0" applyFont="1" applyBorder="1"/>
    <xf numFmtId="165" fontId="8" fillId="2" borderId="18" xfId="0" applyNumberFormat="1" applyFont="1" applyFill="1" applyBorder="1"/>
    <xf numFmtId="165" fontId="8" fillId="2" borderId="24" xfId="0" applyNumberFormat="1" applyFont="1" applyFill="1" applyBorder="1"/>
    <xf numFmtId="0" fontId="7" fillId="0" borderId="15" xfId="0" applyFont="1" applyBorder="1" applyAlignment="1">
      <alignment horizontal="right"/>
    </xf>
    <xf numFmtId="165" fontId="8" fillId="2" borderId="0" xfId="0" applyNumberFormat="1" applyFont="1" applyFill="1"/>
    <xf numFmtId="165" fontId="8" fillId="2" borderId="10" xfId="0" applyNumberFormat="1" applyFont="1" applyFill="1" applyBorder="1"/>
    <xf numFmtId="165" fontId="8" fillId="3" borderId="5" xfId="0" applyNumberFormat="1" applyFont="1" applyFill="1" applyBorder="1"/>
    <xf numFmtId="165" fontId="8" fillId="3" borderId="21" xfId="0" applyNumberFormat="1" applyFont="1" applyFill="1" applyBorder="1"/>
    <xf numFmtId="165" fontId="8" fillId="3" borderId="1" xfId="0" applyNumberFormat="1" applyFont="1" applyFill="1" applyBorder="1"/>
    <xf numFmtId="165" fontId="8" fillId="3" borderId="11" xfId="0" applyNumberFormat="1" applyFont="1" applyFill="1" applyBorder="1"/>
    <xf numFmtId="165" fontId="8" fillId="3" borderId="20" xfId="0" applyNumberFormat="1" applyFont="1" applyFill="1" applyBorder="1"/>
    <xf numFmtId="165" fontId="8" fillId="3" borderId="3" xfId="0" applyNumberFormat="1" applyFont="1" applyFill="1" applyBorder="1"/>
    <xf numFmtId="165" fontId="8" fillId="3" borderId="14" xfId="0" applyNumberFormat="1" applyFont="1" applyFill="1" applyBorder="1"/>
    <xf numFmtId="165" fontId="8" fillId="0" borderId="1" xfId="0" applyNumberFormat="1" applyFont="1" applyBorder="1"/>
    <xf numFmtId="165" fontId="8" fillId="0" borderId="7" xfId="0" applyNumberFormat="1" applyFont="1" applyBorder="1"/>
    <xf numFmtId="165" fontId="8" fillId="3" borderId="23" xfId="0" applyNumberFormat="1" applyFont="1" applyFill="1" applyBorder="1"/>
    <xf numFmtId="165" fontId="8" fillId="3" borderId="17" xfId="0" applyNumberFormat="1" applyFont="1" applyFill="1" applyBorder="1"/>
    <xf numFmtId="165" fontId="8" fillId="0" borderId="0" xfId="0" applyNumberFormat="1" applyFont="1"/>
    <xf numFmtId="1" fontId="7" fillId="0" borderId="25" xfId="0" applyNumberFormat="1" applyFont="1" applyBorder="1" applyAlignment="1">
      <alignment horizontal="center" wrapText="1"/>
    </xf>
    <xf numFmtId="165" fontId="7" fillId="0" borderId="6" xfId="0" applyNumberFormat="1" applyFont="1" applyBorder="1" applyAlignment="1">
      <alignment horizontal="center" wrapText="1"/>
    </xf>
    <xf numFmtId="165" fontId="10" fillId="0" borderId="13" xfId="0" applyNumberFormat="1" applyFont="1" applyBorder="1"/>
    <xf numFmtId="165" fontId="8" fillId="0" borderId="28" xfId="0" applyNumberFormat="1" applyFont="1" applyBorder="1"/>
    <xf numFmtId="165" fontId="8" fillId="0" borderId="29" xfId="0" applyNumberFormat="1" applyFont="1" applyBorder="1"/>
    <xf numFmtId="165" fontId="8" fillId="0" borderId="30" xfId="0" applyNumberFormat="1" applyFont="1" applyBorder="1"/>
    <xf numFmtId="165" fontId="7" fillId="0" borderId="15" xfId="0" applyNumberFormat="1" applyFont="1" applyBorder="1" applyAlignment="1">
      <alignment horizontal="right"/>
    </xf>
    <xf numFmtId="165" fontId="12" fillId="2" borderId="30" xfId="0" applyNumberFormat="1" applyFont="1" applyFill="1" applyBorder="1"/>
    <xf numFmtId="0" fontId="7" fillId="0" borderId="31" xfId="0" applyFont="1" applyBorder="1" applyAlignment="1">
      <alignment horizontal="right"/>
    </xf>
    <xf numFmtId="165" fontId="8" fillId="3" borderId="26" xfId="0" applyNumberFormat="1" applyFont="1" applyFill="1" applyBorder="1"/>
    <xf numFmtId="165" fontId="10" fillId="0" borderId="6" xfId="0" applyNumberFormat="1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10" fontId="8" fillId="0" borderId="14" xfId="140" applyNumberFormat="1" applyFont="1" applyBorder="1"/>
    <xf numFmtId="167" fontId="8" fillId="0" borderId="0" xfId="0" applyNumberFormat="1" applyFont="1"/>
    <xf numFmtId="165" fontId="8" fillId="0" borderId="14" xfId="0" applyNumberFormat="1" applyFont="1" applyBorder="1"/>
    <xf numFmtId="165" fontId="8" fillId="0" borderId="3" xfId="0" applyNumberFormat="1" applyFont="1" applyBorder="1"/>
    <xf numFmtId="0" fontId="9" fillId="0" borderId="33" xfId="0" applyFont="1" applyBorder="1"/>
    <xf numFmtId="0" fontId="7" fillId="0" borderId="19" xfId="0" applyFont="1" applyBorder="1" applyAlignment="1">
      <alignment horizontal="right"/>
    </xf>
    <xf numFmtId="0" fontId="7" fillId="0" borderId="34" xfId="0" applyFont="1" applyBorder="1" applyAlignment="1">
      <alignment horizontal="left"/>
    </xf>
    <xf numFmtId="0" fontId="7" fillId="0" borderId="35" xfId="0" applyFont="1" applyBorder="1" applyAlignment="1">
      <alignment horizontal="center" wrapText="1"/>
    </xf>
    <xf numFmtId="1" fontId="7" fillId="0" borderId="36" xfId="0" applyNumberFormat="1" applyFont="1" applyBorder="1" applyAlignment="1">
      <alignment horizontal="center" wrapText="1"/>
    </xf>
    <xf numFmtId="165" fontId="7" fillId="0" borderId="37" xfId="0" applyNumberFormat="1" applyFont="1" applyBorder="1" applyAlignment="1">
      <alignment horizontal="center" wrapText="1"/>
    </xf>
    <xf numFmtId="167" fontId="4" fillId="0" borderId="0" xfId="0" applyNumberFormat="1" applyFont="1"/>
    <xf numFmtId="167" fontId="15" fillId="0" borderId="0" xfId="43" applyNumberFormat="1" applyFont="1"/>
    <xf numFmtId="0" fontId="15" fillId="0" borderId="1" xfId="0" applyFont="1" applyBorder="1" applyAlignment="1">
      <alignment horizontal="right"/>
    </xf>
    <xf numFmtId="167" fontId="15" fillId="0" borderId="1" xfId="43" applyNumberFormat="1" applyFont="1" applyBorder="1"/>
    <xf numFmtId="0" fontId="15" fillId="0" borderId="1" xfId="43" applyNumberFormat="1" applyFont="1" applyBorder="1"/>
    <xf numFmtId="1" fontId="15" fillId="0" borderId="1" xfId="43" applyNumberFormat="1" applyFont="1" applyBorder="1"/>
    <xf numFmtId="167" fontId="15" fillId="0" borderId="1" xfId="0" applyNumberFormat="1" applyFont="1" applyBorder="1"/>
    <xf numFmtId="0" fontId="15" fillId="0" borderId="1" xfId="0" applyFont="1" applyBorder="1"/>
    <xf numFmtId="1" fontId="15" fillId="0" borderId="1" xfId="0" applyNumberFormat="1" applyFont="1" applyBorder="1"/>
    <xf numFmtId="167" fontId="15" fillId="0" borderId="38" xfId="43" applyNumberFormat="1" applyFont="1" applyBorder="1"/>
    <xf numFmtId="0" fontId="15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8" fillId="3" borderId="16" xfId="0" applyNumberFormat="1" applyFont="1" applyFill="1" applyBorder="1"/>
    <xf numFmtId="165" fontId="8" fillId="0" borderId="44" xfId="0" applyNumberFormat="1" applyFont="1" applyBorder="1"/>
    <xf numFmtId="10" fontId="8" fillId="0" borderId="1" xfId="140" applyNumberFormat="1" applyFont="1" applyBorder="1"/>
    <xf numFmtId="164" fontId="8" fillId="0" borderId="0" xfId="43" applyFont="1"/>
    <xf numFmtId="164" fontId="8" fillId="0" borderId="0" xfId="43" applyFont="1" applyAlignment="1">
      <alignment horizontal="center"/>
    </xf>
    <xf numFmtId="164" fontId="7" fillId="0" borderId="39" xfId="43" applyFont="1" applyBorder="1" applyAlignment="1">
      <alignment horizontal="center" wrapText="1"/>
    </xf>
    <xf numFmtId="164" fontId="8" fillId="0" borderId="14" xfId="43" applyFont="1" applyBorder="1"/>
    <xf numFmtId="164" fontId="7" fillId="0" borderId="40" xfId="43" applyFont="1" applyBorder="1" applyAlignment="1">
      <alignment horizontal="center" wrapText="1"/>
    </xf>
    <xf numFmtId="164" fontId="8" fillId="3" borderId="16" xfId="43" applyFont="1" applyFill="1" applyBorder="1"/>
    <xf numFmtId="164" fontId="8" fillId="3" borderId="21" xfId="43" applyFont="1" applyFill="1" applyBorder="1"/>
    <xf numFmtId="164" fontId="8" fillId="3" borderId="14" xfId="43" applyFont="1" applyFill="1" applyBorder="1"/>
    <xf numFmtId="164" fontId="8" fillId="0" borderId="7" xfId="43" applyFont="1" applyBorder="1"/>
    <xf numFmtId="164" fontId="8" fillId="2" borderId="10" xfId="43" applyFont="1" applyFill="1" applyBorder="1"/>
    <xf numFmtId="164" fontId="15" fillId="0" borderId="0" xfId="43" applyFont="1"/>
    <xf numFmtId="164" fontId="7" fillId="0" borderId="36" xfId="43" applyFont="1" applyBorder="1" applyAlignment="1">
      <alignment horizontal="center" wrapText="1"/>
    </xf>
    <xf numFmtId="164" fontId="8" fillId="0" borderId="42" xfId="43" applyFont="1" applyBorder="1"/>
    <xf numFmtId="164" fontId="7" fillId="0" borderId="25" xfId="43" applyFont="1" applyBorder="1" applyAlignment="1">
      <alignment horizontal="center" wrapText="1"/>
    </xf>
    <xf numFmtId="164" fontId="8" fillId="3" borderId="27" xfId="43" applyFont="1" applyFill="1" applyBorder="1"/>
    <xf numFmtId="164" fontId="8" fillId="3" borderId="0" xfId="43" applyFont="1" applyFill="1" applyBorder="1"/>
    <xf numFmtId="164" fontId="8" fillId="3" borderId="10" xfId="43" applyFont="1" applyFill="1" applyBorder="1"/>
    <xf numFmtId="10" fontId="8" fillId="0" borderId="14" xfId="0" applyNumberFormat="1" applyFont="1" applyBorder="1"/>
    <xf numFmtId="0" fontId="16" fillId="0" borderId="19" xfId="0" applyFont="1" applyBorder="1" applyAlignment="1">
      <alignment horizontal="left"/>
    </xf>
    <xf numFmtId="1" fontId="8" fillId="0" borderId="1" xfId="140" applyNumberFormat="1" applyFont="1" applyBorder="1"/>
    <xf numFmtId="0" fontId="8" fillId="0" borderId="14" xfId="0" applyFont="1" applyBorder="1"/>
    <xf numFmtId="0" fontId="17" fillId="0" borderId="0" xfId="0" applyFont="1"/>
    <xf numFmtId="0" fontId="18" fillId="0" borderId="2" xfId="0" applyFont="1" applyBorder="1"/>
    <xf numFmtId="0" fontId="19" fillId="0" borderId="1" xfId="0" applyFont="1" applyBorder="1" applyAlignment="1">
      <alignment horizontal="left"/>
    </xf>
    <xf numFmtId="164" fontId="10" fillId="3" borderId="21" xfId="43" applyFont="1" applyFill="1" applyBorder="1"/>
    <xf numFmtId="164" fontId="10" fillId="3" borderId="14" xfId="43" applyFont="1" applyFill="1" applyBorder="1"/>
    <xf numFmtId="164" fontId="10" fillId="3" borderId="0" xfId="43" applyFont="1" applyFill="1" applyBorder="1"/>
    <xf numFmtId="164" fontId="10" fillId="3" borderId="17" xfId="43" applyFont="1" applyFill="1" applyBorder="1"/>
    <xf numFmtId="0" fontId="8" fillId="3" borderId="20" xfId="0" applyFont="1" applyFill="1" applyBorder="1"/>
    <xf numFmtId="0" fontId="8" fillId="3" borderId="23" xfId="0" applyFont="1" applyFill="1" applyBorder="1"/>
    <xf numFmtId="164" fontId="10" fillId="2" borderId="41" xfId="43" applyFont="1" applyFill="1" applyBorder="1" applyAlignment="1">
      <alignment horizontal="center"/>
    </xf>
    <xf numFmtId="164" fontId="10" fillId="3" borderId="10" xfId="43" applyFont="1" applyFill="1" applyBorder="1" applyAlignment="1">
      <alignment wrapText="1"/>
    </xf>
    <xf numFmtId="44" fontId="10" fillId="2" borderId="45" xfId="43" applyNumberFormat="1" applyFont="1" applyFill="1" applyBorder="1"/>
    <xf numFmtId="164" fontId="10" fillId="2" borderId="0" xfId="43" applyFont="1" applyFill="1"/>
    <xf numFmtId="44" fontId="4" fillId="0" borderId="0" xfId="0" applyNumberFormat="1" applyFont="1"/>
    <xf numFmtId="164" fontId="10" fillId="3" borderId="11" xfId="43" applyFont="1" applyFill="1" applyBorder="1"/>
    <xf numFmtId="164" fontId="10" fillId="3" borderId="1" xfId="43" applyFont="1" applyFill="1" applyBorder="1" applyAlignment="1">
      <alignment wrapText="1"/>
    </xf>
    <xf numFmtId="165" fontId="8" fillId="0" borderId="26" xfId="0" applyNumberFormat="1" applyFont="1" applyBorder="1"/>
    <xf numFmtId="165" fontId="8" fillId="0" borderId="46" xfId="0" applyNumberFormat="1" applyFont="1" applyBorder="1"/>
    <xf numFmtId="164" fontId="8" fillId="0" borderId="48" xfId="43" applyFont="1" applyFill="1" applyBorder="1"/>
    <xf numFmtId="164" fontId="8" fillId="0" borderId="49" xfId="43" applyFont="1" applyFill="1" applyBorder="1"/>
    <xf numFmtId="164" fontId="8" fillId="0" borderId="38" xfId="43" applyFont="1" applyFill="1" applyBorder="1"/>
    <xf numFmtId="165" fontId="8" fillId="0" borderId="50" xfId="0" applyNumberFormat="1" applyFont="1" applyBorder="1"/>
    <xf numFmtId="165" fontId="8" fillId="3" borderId="51" xfId="0" applyNumberFormat="1" applyFont="1" applyFill="1" applyBorder="1"/>
    <xf numFmtId="165" fontId="8" fillId="0" borderId="52" xfId="0" applyNumberFormat="1" applyFont="1" applyBorder="1"/>
    <xf numFmtId="0" fontId="8" fillId="0" borderId="50" xfId="0" applyFont="1" applyBorder="1"/>
    <xf numFmtId="0" fontId="8" fillId="0" borderId="1" xfId="0" applyFont="1" applyBorder="1"/>
    <xf numFmtId="0" fontId="8" fillId="0" borderId="5" xfId="0" applyFont="1" applyBorder="1"/>
    <xf numFmtId="164" fontId="8" fillId="0" borderId="42" xfId="43" applyFont="1" applyFill="1" applyBorder="1"/>
    <xf numFmtId="165" fontId="13" fillId="0" borderId="14" xfId="0" applyNumberFormat="1" applyFont="1" applyBorder="1"/>
    <xf numFmtId="164" fontId="8" fillId="0" borderId="44" xfId="43" applyFont="1" applyFill="1" applyBorder="1"/>
    <xf numFmtId="0" fontId="8" fillId="0" borderId="3" xfId="0" applyFont="1" applyBorder="1"/>
    <xf numFmtId="164" fontId="8" fillId="0" borderId="52" xfId="43" applyFont="1" applyFill="1" applyBorder="1"/>
    <xf numFmtId="164" fontId="8" fillId="0" borderId="14" xfId="43" applyFont="1" applyFill="1" applyBorder="1"/>
    <xf numFmtId="166" fontId="8" fillId="0" borderId="3" xfId="0" applyNumberFormat="1" applyFont="1" applyBorder="1"/>
    <xf numFmtId="3" fontId="7" fillId="3" borderId="16" xfId="0" applyNumberFormat="1" applyFont="1" applyFill="1" applyBorder="1"/>
    <xf numFmtId="164" fontId="7" fillId="3" borderId="16" xfId="43" applyFont="1" applyFill="1" applyBorder="1"/>
    <xf numFmtId="164" fontId="7" fillId="3" borderId="40" xfId="43" applyFont="1" applyFill="1" applyBorder="1"/>
    <xf numFmtId="165" fontId="10" fillId="3" borderId="28" xfId="0" applyNumberFormat="1" applyFont="1" applyFill="1" applyBorder="1"/>
    <xf numFmtId="165" fontId="10" fillId="3" borderId="43" xfId="0" applyNumberFormat="1" applyFont="1" applyFill="1" applyBorder="1"/>
    <xf numFmtId="165" fontId="10" fillId="3" borderId="13" xfId="0" applyNumberFormat="1" applyFont="1" applyFill="1" applyBorder="1"/>
    <xf numFmtId="165" fontId="7" fillId="3" borderId="6" xfId="0" applyNumberFormat="1" applyFont="1" applyFill="1" applyBorder="1" applyAlignment="1">
      <alignment horizontal="right"/>
    </xf>
    <xf numFmtId="164" fontId="10" fillId="3" borderId="0" xfId="43" applyFont="1" applyFill="1"/>
    <xf numFmtId="165" fontId="11" fillId="3" borderId="12" xfId="0" applyNumberFormat="1" applyFont="1" applyFill="1" applyBorder="1"/>
    <xf numFmtId="0" fontId="8" fillId="2" borderId="53" xfId="0" applyFont="1" applyFill="1" applyBorder="1"/>
    <xf numFmtId="44" fontId="8" fillId="2" borderId="54" xfId="43" applyNumberFormat="1" applyFont="1" applyFill="1" applyBorder="1"/>
    <xf numFmtId="165" fontId="8" fillId="2" borderId="55" xfId="0" applyNumberFormat="1" applyFont="1" applyFill="1" applyBorder="1"/>
    <xf numFmtId="164" fontId="10" fillId="2" borderId="20" xfId="43" applyFont="1" applyFill="1" applyBorder="1" applyAlignment="1">
      <alignment wrapText="1"/>
    </xf>
    <xf numFmtId="3" fontId="7" fillId="3" borderId="51" xfId="0" applyNumberFormat="1" applyFont="1" applyFill="1" applyBorder="1"/>
    <xf numFmtId="164" fontId="8" fillId="0" borderId="54" xfId="43" applyFont="1" applyFill="1" applyBorder="1"/>
    <xf numFmtId="164" fontId="8" fillId="0" borderId="32" xfId="43" applyFont="1" applyFill="1" applyBorder="1"/>
    <xf numFmtId="165" fontId="7" fillId="0" borderId="27" xfId="0" applyNumberFormat="1" applyFont="1" applyBorder="1" applyAlignment="1">
      <alignment horizontal="center" wrapText="1"/>
    </xf>
    <xf numFmtId="164" fontId="10" fillId="3" borderId="47" xfId="43" applyFont="1" applyFill="1" applyBorder="1"/>
    <xf numFmtId="164" fontId="8" fillId="3" borderId="56" xfId="43" applyFont="1" applyFill="1" applyBorder="1"/>
    <xf numFmtId="164" fontId="8" fillId="0" borderId="47" xfId="43" applyFont="1" applyFill="1" applyBorder="1"/>
    <xf numFmtId="0" fontId="8" fillId="2" borderId="51" xfId="0" applyFont="1" applyFill="1" applyBorder="1"/>
    <xf numFmtId="165" fontId="8" fillId="2" borderId="5" xfId="0" applyNumberFormat="1" applyFont="1" applyFill="1" applyBorder="1"/>
    <xf numFmtId="0" fontId="7" fillId="0" borderId="33" xfId="0" applyFont="1" applyBorder="1"/>
    <xf numFmtId="0" fontId="7" fillId="0" borderId="31" xfId="0" applyFont="1" applyBorder="1"/>
    <xf numFmtId="165" fontId="8" fillId="2" borderId="1" xfId="0" applyNumberFormat="1" applyFont="1" applyFill="1" applyBorder="1"/>
    <xf numFmtId="44" fontId="8" fillId="2" borderId="1" xfId="43" applyNumberFormat="1" applyFont="1" applyFill="1" applyBorder="1"/>
    <xf numFmtId="0" fontId="8" fillId="2" borderId="1" xfId="0" applyFont="1" applyFill="1" applyBorder="1"/>
    <xf numFmtId="165" fontId="12" fillId="2" borderId="43" xfId="0" applyNumberFormat="1" applyFont="1" applyFill="1" applyBorder="1"/>
    <xf numFmtId="164" fontId="10" fillId="3" borderId="48" xfId="43" applyFont="1" applyFill="1" applyBorder="1"/>
    <xf numFmtId="164" fontId="10" fillId="3" borderId="43" xfId="43" applyFont="1" applyFill="1" applyBorder="1"/>
  </cellXfs>
  <cellStyles count="141">
    <cellStyle name="Currency" xfId="43" builtinId="4"/>
    <cellStyle name="Followed Hyperlink" xfId="26" builtinId="9" hidden="1"/>
    <cellStyle name="Followed Hyperlink" xfId="75" builtinId="9" hidden="1"/>
    <cellStyle name="Followed Hyperlink" xfId="113" builtinId="9" hidden="1"/>
    <cellStyle name="Followed Hyperlink" xfId="121" builtinId="9" hidden="1"/>
    <cellStyle name="Followed Hyperlink" xfId="133" builtinId="9" hidden="1"/>
    <cellStyle name="Followed Hyperlink" xfId="135" builtinId="9" hidden="1"/>
    <cellStyle name="Followed Hyperlink" xfId="127" builtinId="9" hidden="1"/>
    <cellStyle name="Followed Hyperlink" xfId="115" builtinId="9" hidden="1"/>
    <cellStyle name="Followed Hyperlink" xfId="103" builtinId="9" hidden="1"/>
    <cellStyle name="Followed Hyperlink" xfId="95" builtinId="9" hidden="1"/>
    <cellStyle name="Followed Hyperlink" xfId="91" builtinId="9" hidden="1"/>
    <cellStyle name="Followed Hyperlink" xfId="123" builtinId="9" hidden="1"/>
    <cellStyle name="Followed Hyperlink" xfId="125" builtinId="9" hidden="1"/>
    <cellStyle name="Followed Hyperlink" xfId="85" builtinId="9" hidden="1"/>
    <cellStyle name="Followed Hyperlink" xfId="97" builtinId="9" hidden="1"/>
    <cellStyle name="Followed Hyperlink" xfId="105" builtinId="9" hidden="1"/>
    <cellStyle name="Followed Hyperlink" xfId="77" builtinId="9" hidden="1"/>
    <cellStyle name="Followed Hyperlink" xfId="73" builtinId="9" hidden="1"/>
    <cellStyle name="Followed Hyperlink" xfId="69" builtinId="9" hidden="1"/>
    <cellStyle name="Followed Hyperlink" xfId="81" builtinId="9" hidden="1"/>
    <cellStyle name="Followed Hyperlink" xfId="93" builtinId="9" hidden="1"/>
    <cellStyle name="Followed Hyperlink" xfId="101" builtinId="9" hidden="1"/>
    <cellStyle name="Followed Hyperlink" xfId="89" builtinId="9" hidden="1"/>
    <cellStyle name="Followed Hyperlink" xfId="109" builtinId="9" hidden="1"/>
    <cellStyle name="Followed Hyperlink" xfId="139" builtinId="9" hidden="1"/>
    <cellStyle name="Followed Hyperlink" xfId="107" builtinId="9" hidden="1"/>
    <cellStyle name="Followed Hyperlink" xfId="87" builtinId="9" hidden="1"/>
    <cellStyle name="Followed Hyperlink" xfId="99" builtinId="9" hidden="1"/>
    <cellStyle name="Followed Hyperlink" xfId="111" builtinId="9" hidden="1"/>
    <cellStyle name="Followed Hyperlink" xfId="119" builtinId="9" hidden="1"/>
    <cellStyle name="Followed Hyperlink" xfId="131" builtinId="9" hidden="1"/>
    <cellStyle name="Followed Hyperlink" xfId="137" builtinId="9" hidden="1"/>
    <cellStyle name="Followed Hyperlink" xfId="129" builtinId="9" hidden="1"/>
    <cellStyle name="Followed Hyperlink" xfId="117" builtinId="9" hidden="1"/>
    <cellStyle name="Followed Hyperlink" xfId="83" builtinId="9" hidden="1"/>
    <cellStyle name="Followed Hyperlink" xfId="67" builtinId="9" hidden="1"/>
    <cellStyle name="Followed Hyperlink" xfId="32" builtinId="9" hidden="1"/>
    <cellStyle name="Followed Hyperlink" xfId="47" builtinId="9" hidden="1"/>
    <cellStyle name="Followed Hyperlink" xfId="30" builtinId="9" hidden="1"/>
    <cellStyle name="Followed Hyperlink" xfId="10" builtinId="9" hidden="1"/>
    <cellStyle name="Followed Hyperlink" xfId="20" builtinId="9" hidden="1"/>
    <cellStyle name="Followed Hyperlink" xfId="6" builtinId="9" hidden="1"/>
    <cellStyle name="Followed Hyperlink" xfId="4" builtinId="9" hidden="1"/>
    <cellStyle name="Followed Hyperlink" xfId="8" builtinId="9" hidden="1"/>
    <cellStyle name="Followed Hyperlink" xfId="14" builtinId="9" hidden="1"/>
    <cellStyle name="Followed Hyperlink" xfId="18" builtinId="9" hidden="1"/>
    <cellStyle name="Followed Hyperlink" xfId="22" builtinId="9" hidden="1"/>
    <cellStyle name="Followed Hyperlink" xfId="38" builtinId="9" hidden="1"/>
    <cellStyle name="Followed Hyperlink" xfId="55" builtinId="9" hidden="1"/>
    <cellStyle name="Followed Hyperlink" xfId="59" builtinId="9" hidden="1"/>
    <cellStyle name="Followed Hyperlink" xfId="53" builtinId="9" hidden="1"/>
    <cellStyle name="Followed Hyperlink" xfId="49" builtinId="9" hidden="1"/>
    <cellStyle name="Followed Hyperlink" xfId="36" builtinId="9" hidden="1"/>
    <cellStyle name="Followed Hyperlink" xfId="42" builtinId="9" hidden="1"/>
    <cellStyle name="Followed Hyperlink" xfId="65" builtinId="9" hidden="1"/>
    <cellStyle name="Followed Hyperlink" xfId="12" builtinId="9" hidden="1"/>
    <cellStyle name="Followed Hyperlink" xfId="2" builtinId="9" hidden="1"/>
    <cellStyle name="Followed Hyperlink" xfId="16" builtinId="9" hidden="1"/>
    <cellStyle name="Followed Hyperlink" xfId="63" builtinId="9" hidden="1"/>
    <cellStyle name="Followed Hyperlink" xfId="34" builtinId="9" hidden="1"/>
    <cellStyle name="Followed Hyperlink" xfId="40" builtinId="9" hidden="1"/>
    <cellStyle name="Followed Hyperlink" xfId="51" builtinId="9" hidden="1"/>
    <cellStyle name="Followed Hyperlink" xfId="57" builtinId="9" hidden="1"/>
    <cellStyle name="Followed Hyperlink" xfId="61" builtinId="9" hidden="1"/>
    <cellStyle name="Followed Hyperlink" xfId="45" builtinId="9" hidden="1"/>
    <cellStyle name="Followed Hyperlink" xfId="24" builtinId="9" hidden="1"/>
    <cellStyle name="Followed Hyperlink" xfId="28" builtinId="9" hidden="1"/>
    <cellStyle name="Followed Hyperlink" xfId="71" builtinId="9" hidden="1"/>
    <cellStyle name="Followed Hyperlink" xfId="79" builtinId="9" hidden="1"/>
    <cellStyle name="Hyperlink" xfId="118" builtinId="8" hidden="1"/>
    <cellStyle name="Hyperlink" xfId="122" builtinId="8" hidden="1"/>
    <cellStyle name="Hyperlink" xfId="126" builtinId="8" hidden="1"/>
    <cellStyle name="Hyperlink" xfId="132" builtinId="8" hidden="1"/>
    <cellStyle name="Hyperlink" xfId="134" builtinId="8" hidden="1"/>
    <cellStyle name="Hyperlink" xfId="138" builtinId="8" hidden="1"/>
    <cellStyle name="Hyperlink" xfId="128" builtinId="8" hidden="1"/>
    <cellStyle name="Hyperlink" xfId="112" builtinId="8" hidden="1"/>
    <cellStyle name="Hyperlink" xfId="104" builtinId="8" hidden="1"/>
    <cellStyle name="Hyperlink" xfId="88" builtinId="8" hidden="1"/>
    <cellStyle name="Hyperlink" xfId="80" builtinId="8" hidden="1"/>
    <cellStyle name="Hyperlink" xfId="72" builtinId="8" hidden="1"/>
    <cellStyle name="Hyperlink" xfId="120" builtinId="8" hidden="1"/>
    <cellStyle name="Hyperlink" xfId="124" builtinId="8" hidden="1"/>
    <cellStyle name="Hyperlink" xfId="92" builtinId="8" hidden="1"/>
    <cellStyle name="Hyperlink" xfId="98" builtinId="8" hidden="1"/>
    <cellStyle name="Hyperlink" xfId="100" builtinId="8" hidden="1"/>
    <cellStyle name="Hyperlink" xfId="102" builtinId="8" hidden="1"/>
    <cellStyle name="Hyperlink" xfId="108" builtinId="8" hidden="1"/>
    <cellStyle name="Hyperlink" xfId="110" builtinId="8" hidden="1"/>
    <cellStyle name="Hyperlink" xfId="82" builtinId="8" hidden="1"/>
    <cellStyle name="Hyperlink" xfId="86" builtinId="8" hidden="1"/>
    <cellStyle name="Hyperlink" xfId="90" builtinId="8" hidden="1"/>
    <cellStyle name="Hyperlink" xfId="76" builtinId="8" hidden="1"/>
    <cellStyle name="Hyperlink" xfId="74" builtinId="8" hidden="1"/>
    <cellStyle name="Hyperlink" xfId="78" builtinId="8" hidden="1"/>
    <cellStyle name="Hyperlink" xfId="84" builtinId="8" hidden="1"/>
    <cellStyle name="Hyperlink" xfId="106" builtinId="8" hidden="1"/>
    <cellStyle name="Hyperlink" xfId="94" builtinId="8" hidden="1"/>
    <cellStyle name="Hyperlink" xfId="31" builtinId="8" hidden="1"/>
    <cellStyle name="Hyperlink" xfId="96" builtinId="8" hidden="1"/>
    <cellStyle name="Hyperlink" xfId="136" builtinId="8" hidden="1"/>
    <cellStyle name="Hyperlink" xfId="130" builtinId="8" hidden="1"/>
    <cellStyle name="Hyperlink" xfId="116" builtinId="8" hidden="1"/>
    <cellStyle name="Hyperlink" xfId="19" builtinId="8" hidden="1"/>
    <cellStyle name="Hyperlink" xfId="21" builtinId="8" hidden="1"/>
    <cellStyle name="Hyperlink" xfId="23" builtinId="8" hidden="1"/>
    <cellStyle name="Hyperlink" xfId="27" builtinId="8" hidden="1"/>
    <cellStyle name="Hyperlink" xfId="7" builtinId="8" hidden="1"/>
    <cellStyle name="Hyperlink" xfId="11" builtinId="8" hidden="1"/>
    <cellStyle name="Hyperlink" xfId="13" builtinId="8" hidden="1"/>
    <cellStyle name="Hyperlink" xfId="3" builtinId="8" hidden="1"/>
    <cellStyle name="Hyperlink" xfId="1" builtinId="8" hidden="1"/>
    <cellStyle name="Hyperlink" xfId="5" builtinId="8" hidden="1"/>
    <cellStyle name="Hyperlink" xfId="9" builtinId="8" hidden="1"/>
    <cellStyle name="Hyperlink" xfId="17" builtinId="8" hidden="1"/>
    <cellStyle name="Hyperlink" xfId="70" builtinId="8" hidden="1"/>
    <cellStyle name="Hyperlink" xfId="62" builtinId="8" hidden="1"/>
    <cellStyle name="Hyperlink" xfId="52" builtinId="8" hidden="1"/>
    <cellStyle name="Hyperlink" xfId="44" builtinId="8" hidden="1"/>
    <cellStyle name="Hyperlink" xfId="33" builtinId="8" hidden="1"/>
    <cellStyle name="Hyperlink" xfId="114" builtinId="8" hidden="1"/>
    <cellStyle name="Hyperlink" xfId="25" builtinId="8" hidden="1"/>
    <cellStyle name="Hyperlink" xfId="29" builtinId="8" hidden="1"/>
    <cellStyle name="Hyperlink" xfId="58" builtinId="8" hidden="1"/>
    <cellStyle name="Hyperlink" xfId="60" builtinId="8" hidden="1"/>
    <cellStyle name="Hyperlink" xfId="64" builtinId="8" hidden="1"/>
    <cellStyle name="Hyperlink" xfId="66" builtinId="8" hidden="1"/>
    <cellStyle name="Hyperlink" xfId="68" builtinId="8" hidden="1"/>
    <cellStyle name="Hyperlink" xfId="56" builtinId="8" hidden="1"/>
    <cellStyle name="Hyperlink" xfId="39" builtinId="8" hidden="1"/>
    <cellStyle name="Hyperlink" xfId="15" builtinId="8" hidden="1"/>
    <cellStyle name="Hyperlink" xfId="46" builtinId="8" hidden="1"/>
    <cellStyle name="Hyperlink" xfId="48" builtinId="8" hidden="1"/>
    <cellStyle name="Hyperlink" xfId="50" builtinId="8" hidden="1"/>
    <cellStyle name="Hyperlink" xfId="54" builtinId="8" hidden="1"/>
    <cellStyle name="Hyperlink" xfId="37" builtinId="8" hidden="1"/>
    <cellStyle name="Hyperlink" xfId="41" builtinId="8" hidden="1"/>
    <cellStyle name="Hyperlink" xfId="35" builtinId="8" hidden="1"/>
    <cellStyle name="Normal" xfId="0" builtinId="0"/>
    <cellStyle name="Percent" xfId="140" builtinId="5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AMELA A PERALTA" id="{D66C7047-F755-42A5-A8F3-5A0DEBDCFB95}" userId="S::peraltap@triton.uog.edu::2972cfef-e0f3-409d-88d9-e0e1f464f58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4-04-29T05:57:33.98" personId="{D66C7047-F755-42A5-A8F3-5A0DEBDCFB95}" id="{591CE40F-0BF4-4514-8415-54B0E6BC4B81}">
    <text>Part-time</text>
  </threadedComment>
  <threadedComment ref="D19" dT="2024-04-29T05:57:25.34" personId="{D66C7047-F755-42A5-A8F3-5A0DEBDCFB95}" id="{95779901-275D-4D59-ABE5-50DCB8DB0F54}">
    <text xml:space="preserve">Full-time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73"/>
  <sheetViews>
    <sheetView tabSelected="1" topLeftCell="A24" zoomScale="93" zoomScaleNormal="94" zoomScalePageLayoutView="125" workbookViewId="0">
      <selection activeCell="K49" sqref="K49"/>
    </sheetView>
  </sheetViews>
  <sheetFormatPr baseColWidth="10" defaultColWidth="8.83203125" defaultRowHeight="16" x14ac:dyDescent="0.2"/>
  <cols>
    <col min="1" max="1" width="2.33203125" style="1" customWidth="1"/>
    <col min="2" max="2" width="83.1640625" style="5" customWidth="1"/>
    <col min="3" max="4" width="16.1640625" style="5" customWidth="1"/>
    <col min="5" max="5" width="16" style="70" customWidth="1"/>
    <col min="6" max="6" width="16.1640625" style="5" customWidth="1"/>
    <col min="7" max="7" width="13.6640625" style="5" bestFit="1" customWidth="1"/>
    <col min="8" max="8" width="16" style="70" customWidth="1"/>
    <col min="9" max="9" width="19.6640625" style="4" customWidth="1"/>
    <col min="10" max="10" width="21.1640625" style="1" customWidth="1"/>
    <col min="11" max="11" width="14.1640625" style="1" customWidth="1"/>
    <col min="12" max="16384" width="8.83203125" style="1"/>
  </cols>
  <sheetData>
    <row r="1" spans="2:10" ht="7.5" customHeight="1" x14ac:dyDescent="0.2"/>
    <row r="2" spans="2:10" s="2" customFormat="1" ht="17" thickBot="1" x14ac:dyDescent="0.25">
      <c r="B2" s="65"/>
      <c r="C2" s="66"/>
      <c r="D2" s="66" t="s">
        <v>22</v>
      </c>
      <c r="E2" s="71"/>
      <c r="F2" s="66"/>
      <c r="G2" s="66" t="s">
        <v>23</v>
      </c>
      <c r="H2" s="71"/>
      <c r="I2" s="66"/>
    </row>
    <row r="3" spans="2:10" s="3" customFormat="1" ht="35" thickBot="1" x14ac:dyDescent="0.25">
      <c r="B3" s="50" t="s">
        <v>0</v>
      </c>
      <c r="C3" s="51" t="s">
        <v>1</v>
      </c>
      <c r="D3" s="52" t="s">
        <v>2</v>
      </c>
      <c r="E3" s="72" t="s">
        <v>24</v>
      </c>
      <c r="F3" s="51" t="s">
        <v>1</v>
      </c>
      <c r="G3" s="52" t="s">
        <v>2</v>
      </c>
      <c r="H3" s="81" t="s">
        <v>25</v>
      </c>
      <c r="I3" s="53" t="s">
        <v>26</v>
      </c>
    </row>
    <row r="4" spans="2:10" x14ac:dyDescent="0.2">
      <c r="B4" s="10" t="s">
        <v>43</v>
      </c>
      <c r="C4" s="11"/>
      <c r="D4" s="12"/>
      <c r="E4" s="73"/>
      <c r="F4" s="11"/>
      <c r="G4" s="12"/>
      <c r="H4" s="82"/>
      <c r="I4" s="35"/>
    </row>
    <row r="5" spans="2:10" x14ac:dyDescent="0.2">
      <c r="B5" s="6" t="s">
        <v>39</v>
      </c>
      <c r="C5" s="11"/>
      <c r="D5" s="12"/>
      <c r="E5" s="73">
        <f t="shared" ref="E5:E10" si="0">C5*D5</f>
        <v>0</v>
      </c>
      <c r="F5" s="11">
        <f t="shared" ref="F5:F10" si="1">C5*1.03</f>
        <v>0</v>
      </c>
      <c r="G5" s="12"/>
      <c r="H5" s="82">
        <f t="shared" ref="H5:H10" si="2">F5*G5</f>
        <v>0</v>
      </c>
      <c r="I5" s="35">
        <f t="shared" ref="I5:I10" si="3">E5+H5</f>
        <v>0</v>
      </c>
    </row>
    <row r="6" spans="2:10" x14ac:dyDescent="0.2">
      <c r="B6" s="6" t="s">
        <v>40</v>
      </c>
      <c r="C6" s="11"/>
      <c r="D6" s="12"/>
      <c r="E6" s="73">
        <f t="shared" si="0"/>
        <v>0</v>
      </c>
      <c r="F6" s="11">
        <f t="shared" si="1"/>
        <v>0</v>
      </c>
      <c r="G6" s="12"/>
      <c r="H6" s="82">
        <f t="shared" si="2"/>
        <v>0</v>
      </c>
      <c r="I6" s="35">
        <f t="shared" si="3"/>
        <v>0</v>
      </c>
    </row>
    <row r="7" spans="2:10" x14ac:dyDescent="0.2">
      <c r="B7" s="6" t="s">
        <v>41</v>
      </c>
      <c r="C7" s="11"/>
      <c r="D7" s="12"/>
      <c r="E7" s="73">
        <f t="shared" si="0"/>
        <v>0</v>
      </c>
      <c r="F7" s="11">
        <f t="shared" si="1"/>
        <v>0</v>
      </c>
      <c r="G7" s="12"/>
      <c r="H7" s="82">
        <f t="shared" si="2"/>
        <v>0</v>
      </c>
      <c r="I7" s="35">
        <f t="shared" si="3"/>
        <v>0</v>
      </c>
    </row>
    <row r="8" spans="2:10" x14ac:dyDescent="0.2">
      <c r="B8" s="6" t="s">
        <v>27</v>
      </c>
      <c r="C8" s="11"/>
      <c r="D8" s="12"/>
      <c r="E8" s="73">
        <f t="shared" si="0"/>
        <v>0</v>
      </c>
      <c r="F8" s="11">
        <f t="shared" si="1"/>
        <v>0</v>
      </c>
      <c r="G8" s="12"/>
      <c r="H8" s="82">
        <f t="shared" si="2"/>
        <v>0</v>
      </c>
      <c r="I8" s="35">
        <f t="shared" si="3"/>
        <v>0</v>
      </c>
    </row>
    <row r="9" spans="2:10" x14ac:dyDescent="0.2">
      <c r="B9" s="6" t="s">
        <v>47</v>
      </c>
      <c r="C9" s="11"/>
      <c r="D9" s="12"/>
      <c r="E9" s="73">
        <f t="shared" si="0"/>
        <v>0</v>
      </c>
      <c r="F9" s="11">
        <f t="shared" si="1"/>
        <v>0</v>
      </c>
      <c r="G9" s="12"/>
      <c r="H9" s="82">
        <f t="shared" si="2"/>
        <v>0</v>
      </c>
      <c r="I9" s="35">
        <f t="shared" si="3"/>
        <v>0</v>
      </c>
    </row>
    <row r="10" spans="2:10" x14ac:dyDescent="0.2">
      <c r="B10" s="6" t="s">
        <v>49</v>
      </c>
      <c r="C10" s="11"/>
      <c r="D10" s="12"/>
      <c r="E10" s="73">
        <f t="shared" si="0"/>
        <v>0</v>
      </c>
      <c r="F10" s="11">
        <f t="shared" si="1"/>
        <v>0</v>
      </c>
      <c r="G10" s="12"/>
      <c r="H10" s="82">
        <f t="shared" si="2"/>
        <v>0</v>
      </c>
      <c r="I10" s="35">
        <f t="shared" si="3"/>
        <v>0</v>
      </c>
    </row>
    <row r="11" spans="2:10" x14ac:dyDescent="0.2">
      <c r="B11" s="6" t="s">
        <v>50</v>
      </c>
      <c r="C11" s="11"/>
      <c r="D11" s="12"/>
      <c r="E11" s="73">
        <f t="shared" ref="E11:E12" si="4">C11*D11</f>
        <v>0</v>
      </c>
      <c r="F11" s="11">
        <f t="shared" ref="F11:F12" si="5">C11*1.03</f>
        <v>0</v>
      </c>
      <c r="G11" s="12"/>
      <c r="H11" s="82">
        <f t="shared" ref="H11:H12" si="6">F11*G11</f>
        <v>0</v>
      </c>
      <c r="I11" s="35">
        <f t="shared" ref="I11:I12" si="7">E11+H11</f>
        <v>0</v>
      </c>
    </row>
    <row r="12" spans="2:10" x14ac:dyDescent="0.2">
      <c r="B12" s="6" t="s">
        <v>51</v>
      </c>
      <c r="C12" s="11"/>
      <c r="D12" s="89"/>
      <c r="E12" s="73">
        <f t="shared" si="4"/>
        <v>0</v>
      </c>
      <c r="F12" s="11">
        <f t="shared" si="5"/>
        <v>0</v>
      </c>
      <c r="G12" s="89"/>
      <c r="H12" s="82">
        <f t="shared" si="6"/>
        <v>0</v>
      </c>
      <c r="I12" s="35">
        <f t="shared" si="7"/>
        <v>0</v>
      </c>
    </row>
    <row r="13" spans="2:10" ht="17" thickBot="1" x14ac:dyDescent="0.25">
      <c r="B13" s="13"/>
      <c r="C13" s="20"/>
      <c r="D13" s="125">
        <f>SUM(D4:D12)</f>
        <v>0</v>
      </c>
      <c r="E13" s="126">
        <f>SUM(E4:E12)</f>
        <v>0</v>
      </c>
      <c r="F13" s="20"/>
      <c r="G13" s="138">
        <f>SUM(G4:G12)</f>
        <v>0</v>
      </c>
      <c r="H13" s="127">
        <f>SUM(H4:H12)</f>
        <v>0</v>
      </c>
      <c r="I13" s="128">
        <f>SUM(I4:I12)</f>
        <v>0</v>
      </c>
      <c r="J13" s="104"/>
    </row>
    <row r="14" spans="2:10" ht="18" thickBot="1" x14ac:dyDescent="0.25">
      <c r="B14" s="9" t="s">
        <v>5</v>
      </c>
      <c r="C14" s="21"/>
      <c r="D14" s="32" t="s">
        <v>6</v>
      </c>
      <c r="E14" s="74"/>
      <c r="F14" s="21"/>
      <c r="G14" s="32" t="s">
        <v>6</v>
      </c>
      <c r="H14" s="83"/>
      <c r="I14" s="33" t="s">
        <v>3</v>
      </c>
    </row>
    <row r="15" spans="2:10" x14ac:dyDescent="0.2">
      <c r="B15" s="10" t="str">
        <f t="shared" ref="B15:B21" si="8">B4</f>
        <v>1. Principal Investigator (Faculty)</v>
      </c>
      <c r="C15" s="11"/>
      <c r="D15" s="44"/>
      <c r="E15" s="73"/>
      <c r="F15" s="11"/>
      <c r="G15" s="44"/>
      <c r="H15" s="82">
        <f t="shared" ref="H15:H23" si="9">H4*G15</f>
        <v>0</v>
      </c>
      <c r="I15" s="35">
        <f>E15+H15</f>
        <v>0</v>
      </c>
    </row>
    <row r="16" spans="2:10" x14ac:dyDescent="0.2">
      <c r="B16" s="6" t="str">
        <f t="shared" si="8"/>
        <v xml:space="preserve">2. Co-Principal Investigator </v>
      </c>
      <c r="C16" s="11"/>
      <c r="D16" s="87"/>
      <c r="E16" s="73"/>
      <c r="F16" s="11"/>
      <c r="G16" s="87"/>
      <c r="H16" s="82">
        <f t="shared" si="9"/>
        <v>0</v>
      </c>
      <c r="I16" s="35">
        <f t="shared" ref="I16:I23" si="10">E16+H16</f>
        <v>0</v>
      </c>
    </row>
    <row r="17" spans="2:22" x14ac:dyDescent="0.2">
      <c r="B17" s="6" t="str">
        <f t="shared" si="8"/>
        <v xml:space="preserve">3. Co-Principal Investigator </v>
      </c>
      <c r="C17" s="11"/>
      <c r="D17" s="69"/>
      <c r="E17" s="73"/>
      <c r="F17" s="11"/>
      <c r="G17" s="69"/>
      <c r="H17" s="82">
        <f t="shared" si="9"/>
        <v>0</v>
      </c>
      <c r="I17" s="35">
        <f t="shared" si="10"/>
        <v>0</v>
      </c>
    </row>
    <row r="18" spans="2:22" x14ac:dyDescent="0.2">
      <c r="B18" s="6" t="str">
        <f t="shared" si="8"/>
        <v xml:space="preserve">4. Co-Principal Investigator </v>
      </c>
      <c r="C18" s="11"/>
      <c r="D18" s="87"/>
      <c r="E18" s="73"/>
      <c r="F18" s="11"/>
      <c r="G18" s="87"/>
      <c r="H18" s="82">
        <f t="shared" si="9"/>
        <v>0</v>
      </c>
      <c r="I18" s="35">
        <f t="shared" si="10"/>
        <v>0</v>
      </c>
    </row>
    <row r="19" spans="2:22" x14ac:dyDescent="0.2">
      <c r="B19" s="6" t="str">
        <f t="shared" si="8"/>
        <v>5. Project Manager</v>
      </c>
      <c r="C19" s="11"/>
      <c r="D19" s="69"/>
      <c r="E19" s="73"/>
      <c r="F19" s="11"/>
      <c r="G19" s="69"/>
      <c r="H19" s="82">
        <f t="shared" si="9"/>
        <v>0</v>
      </c>
      <c r="I19" s="35">
        <f>E19+H19</f>
        <v>0</v>
      </c>
    </row>
    <row r="20" spans="2:22" x14ac:dyDescent="0.2">
      <c r="B20" s="6" t="str">
        <f t="shared" si="8"/>
        <v>6. (Position Title)</v>
      </c>
      <c r="C20" s="11"/>
      <c r="D20" s="69"/>
      <c r="E20" s="73"/>
      <c r="F20" s="11"/>
      <c r="G20" s="69"/>
      <c r="H20" s="82">
        <f t="shared" si="9"/>
        <v>0</v>
      </c>
      <c r="I20" s="35">
        <f t="shared" si="10"/>
        <v>0</v>
      </c>
    </row>
    <row r="21" spans="2:22" x14ac:dyDescent="0.2">
      <c r="B21" s="6" t="str">
        <f t="shared" si="8"/>
        <v>7. (Position Title)</v>
      </c>
      <c r="C21" s="11"/>
      <c r="D21" s="69"/>
      <c r="E21" s="73"/>
      <c r="F21" s="11"/>
      <c r="G21" s="69"/>
      <c r="H21" s="82">
        <f t="shared" si="9"/>
        <v>0</v>
      </c>
      <c r="I21" s="35">
        <f t="shared" si="10"/>
        <v>0</v>
      </c>
    </row>
    <row r="22" spans="2:22" x14ac:dyDescent="0.2">
      <c r="B22" s="6" t="str">
        <f>B11</f>
        <v>8. (Position Title)</v>
      </c>
      <c r="C22" s="11"/>
      <c r="D22" s="69"/>
      <c r="E22" s="73"/>
      <c r="F22" s="11"/>
      <c r="G22" s="69"/>
      <c r="H22" s="82">
        <f t="shared" si="9"/>
        <v>0</v>
      </c>
      <c r="I22" s="35">
        <f t="shared" si="10"/>
        <v>0</v>
      </c>
    </row>
    <row r="23" spans="2:22" x14ac:dyDescent="0.2">
      <c r="B23" s="6" t="str">
        <f>B12</f>
        <v>9. (Position Title)</v>
      </c>
      <c r="C23" s="11"/>
      <c r="D23" s="69"/>
      <c r="E23" s="73"/>
      <c r="F23" s="11"/>
      <c r="G23" s="69"/>
      <c r="H23" s="82">
        <f t="shared" si="9"/>
        <v>0</v>
      </c>
      <c r="I23" s="35">
        <f t="shared" si="10"/>
        <v>0</v>
      </c>
    </row>
    <row r="24" spans="2:22" ht="17" thickBot="1" x14ac:dyDescent="0.25">
      <c r="B24" s="40" t="s">
        <v>4</v>
      </c>
      <c r="C24" s="22"/>
      <c r="D24" s="22"/>
      <c r="E24" s="106">
        <f>SUM(E15:E23)</f>
        <v>0</v>
      </c>
      <c r="F24" s="22"/>
      <c r="G24" s="22"/>
      <c r="H24" s="142">
        <f>SUM(H15:H23)</f>
        <v>0</v>
      </c>
      <c r="I24" s="129">
        <f>SUM(I15:I23)</f>
        <v>0</v>
      </c>
      <c r="J24" s="104"/>
    </row>
    <row r="25" spans="2:22" ht="18" thickBot="1" x14ac:dyDescent="0.25">
      <c r="B25" s="88" t="s">
        <v>7</v>
      </c>
      <c r="C25" s="67"/>
      <c r="D25" s="67"/>
      <c r="E25" s="75"/>
      <c r="F25" s="67"/>
      <c r="G25" s="113"/>
      <c r="H25" s="143"/>
      <c r="I25" s="141" t="s">
        <v>3</v>
      </c>
    </row>
    <row r="26" spans="2:22" x14ac:dyDescent="0.2">
      <c r="B26" s="6" t="s">
        <v>8</v>
      </c>
      <c r="C26" s="107"/>
      <c r="D26" s="112"/>
      <c r="E26" s="109"/>
      <c r="F26" s="107"/>
      <c r="G26" s="108"/>
      <c r="H26" s="140"/>
      <c r="I26" s="68">
        <f>E26+H26</f>
        <v>0</v>
      </c>
      <c r="J26" s="91" t="s">
        <v>28</v>
      </c>
      <c r="V26" s="1" t="s">
        <v>46</v>
      </c>
    </row>
    <row r="27" spans="2:22" x14ac:dyDescent="0.2">
      <c r="B27" s="43" t="s">
        <v>9</v>
      </c>
      <c r="C27" s="107"/>
      <c r="D27" s="27"/>
      <c r="E27" s="110"/>
      <c r="F27" s="107"/>
      <c r="G27" s="28"/>
      <c r="H27" s="144"/>
      <c r="I27" s="68">
        <v>0</v>
      </c>
    </row>
    <row r="28" spans="2:22" x14ac:dyDescent="0.2">
      <c r="B28" s="43" t="s">
        <v>10</v>
      </c>
      <c r="C28" s="107"/>
      <c r="D28" s="27"/>
      <c r="E28" s="111">
        <v>0</v>
      </c>
      <c r="F28" s="107"/>
      <c r="G28" s="27"/>
      <c r="H28" s="144">
        <v>0</v>
      </c>
      <c r="I28" s="68">
        <v>0</v>
      </c>
    </row>
    <row r="29" spans="2:22" ht="17" thickBot="1" x14ac:dyDescent="0.25">
      <c r="B29" s="40" t="s">
        <v>4</v>
      </c>
      <c r="C29" s="41"/>
      <c r="D29" s="113"/>
      <c r="E29" s="153">
        <f>SUM(E26:E28)</f>
        <v>0</v>
      </c>
      <c r="F29" s="41"/>
      <c r="G29" s="113"/>
      <c r="H29" s="154">
        <f>SUM(H26:H28)</f>
        <v>0</v>
      </c>
      <c r="I29" s="34">
        <f>SUM(I26:I28)</f>
        <v>0</v>
      </c>
    </row>
    <row r="30" spans="2:22" ht="17" thickBot="1" x14ac:dyDescent="0.25">
      <c r="B30" s="9" t="s">
        <v>64</v>
      </c>
      <c r="C30" s="24"/>
      <c r="D30" s="24"/>
      <c r="E30" s="86"/>
      <c r="F30" s="24"/>
      <c r="G30" s="24"/>
      <c r="H30" s="84"/>
      <c r="I30" s="42" t="s">
        <v>3</v>
      </c>
    </row>
    <row r="31" spans="2:22" x14ac:dyDescent="0.2">
      <c r="B31" s="10" t="s">
        <v>52</v>
      </c>
      <c r="C31" s="46"/>
      <c r="D31" s="115"/>
      <c r="E31" s="118"/>
      <c r="F31" s="119"/>
      <c r="G31" s="112"/>
      <c r="H31" s="120"/>
      <c r="I31" s="35">
        <f>E31+H31</f>
        <v>0</v>
      </c>
    </row>
    <row r="32" spans="2:22" x14ac:dyDescent="0.2">
      <c r="B32" s="10" t="s">
        <v>53</v>
      </c>
      <c r="C32" s="46"/>
      <c r="D32" s="121"/>
      <c r="E32" s="118"/>
      <c r="F32" s="119"/>
      <c r="G32" s="27"/>
      <c r="H32" s="122"/>
      <c r="I32" s="36">
        <f>C32*D32</f>
        <v>0</v>
      </c>
    </row>
    <row r="33" spans="2:10" ht="17" thickBot="1" x14ac:dyDescent="0.25">
      <c r="B33" s="40" t="s">
        <v>4</v>
      </c>
      <c r="C33" s="23"/>
      <c r="D33" s="23"/>
      <c r="E33" s="105">
        <f>SUM(E31:E32)</f>
        <v>0</v>
      </c>
      <c r="F33" s="23"/>
      <c r="G33" s="113"/>
      <c r="H33" s="85"/>
      <c r="I33" s="130">
        <f>SUM(I31:I32)</f>
        <v>0</v>
      </c>
    </row>
    <row r="34" spans="2:10" ht="18" thickBot="1" x14ac:dyDescent="0.25">
      <c r="B34" s="9" t="s">
        <v>32</v>
      </c>
      <c r="C34" s="24"/>
      <c r="D34" s="21"/>
      <c r="E34" s="94"/>
      <c r="F34" s="24"/>
      <c r="G34" s="21"/>
      <c r="H34" s="86"/>
      <c r="I34" s="33" t="s">
        <v>3</v>
      </c>
    </row>
    <row r="35" spans="2:10" x14ac:dyDescent="0.2">
      <c r="B35" s="6" t="s">
        <v>30</v>
      </c>
      <c r="C35" s="47"/>
      <c r="D35" s="46"/>
      <c r="E35" s="123"/>
      <c r="F35" s="124"/>
      <c r="G35" s="115"/>
      <c r="H35" s="118"/>
      <c r="I35" s="36">
        <f>E35+G35</f>
        <v>0</v>
      </c>
    </row>
    <row r="36" spans="2:10" x14ac:dyDescent="0.2">
      <c r="B36" s="6" t="s">
        <v>48</v>
      </c>
      <c r="C36" s="47"/>
      <c r="D36" s="90"/>
      <c r="E36" s="123"/>
      <c r="F36" s="124"/>
      <c r="G36" s="121"/>
      <c r="H36" s="118"/>
      <c r="I36" s="36">
        <f>E36+G36</f>
        <v>0</v>
      </c>
    </row>
    <row r="37" spans="2:10" x14ac:dyDescent="0.2">
      <c r="B37" s="92"/>
      <c r="C37" s="47"/>
      <c r="D37" s="90"/>
      <c r="E37" s="123"/>
      <c r="F37" s="124"/>
      <c r="G37" s="121"/>
      <c r="H37" s="118"/>
      <c r="I37" s="36">
        <f>E37+H37</f>
        <v>0</v>
      </c>
    </row>
    <row r="38" spans="2:10" x14ac:dyDescent="0.2">
      <c r="B38" s="6"/>
      <c r="C38" s="47"/>
      <c r="D38" s="90"/>
      <c r="E38" s="123"/>
      <c r="F38" s="124"/>
      <c r="G38" s="121"/>
      <c r="H38" s="118"/>
      <c r="I38" s="36">
        <f>E38+H38</f>
        <v>0</v>
      </c>
    </row>
    <row r="39" spans="2:10" ht="17" thickBot="1" x14ac:dyDescent="0.25">
      <c r="B39" s="13" t="s">
        <v>4</v>
      </c>
      <c r="C39" s="25"/>
      <c r="D39" s="26"/>
      <c r="E39" s="95">
        <f>SUM(E35:E38)</f>
        <v>0</v>
      </c>
      <c r="F39" s="25"/>
      <c r="G39" s="113"/>
      <c r="H39" s="96">
        <f>SUM(H35:H38)</f>
        <v>0</v>
      </c>
      <c r="I39" s="130">
        <f>SUM(I35:I38)</f>
        <v>0</v>
      </c>
    </row>
    <row r="40" spans="2:10" ht="18" thickBot="1" x14ac:dyDescent="0.25">
      <c r="B40" s="9" t="s">
        <v>33</v>
      </c>
      <c r="C40" s="24"/>
      <c r="D40" s="21"/>
      <c r="E40" s="76"/>
      <c r="F40" s="24"/>
      <c r="G40" s="21"/>
      <c r="H40" s="84"/>
      <c r="I40" s="33" t="s">
        <v>3</v>
      </c>
    </row>
    <row r="41" spans="2:10" x14ac:dyDescent="0.2">
      <c r="B41" s="6" t="s">
        <v>60</v>
      </c>
      <c r="C41" s="47"/>
      <c r="D41" s="90"/>
      <c r="E41" s="123"/>
      <c r="F41" s="47"/>
      <c r="G41" s="90"/>
      <c r="H41" s="139"/>
      <c r="I41" s="114">
        <f>E41+H41</f>
        <v>0</v>
      </c>
      <c r="J41" s="91"/>
    </row>
    <row r="42" spans="2:10" x14ac:dyDescent="0.2">
      <c r="B42" s="6" t="s">
        <v>59</v>
      </c>
      <c r="C42" s="47"/>
      <c r="D42" s="90"/>
      <c r="E42" s="123"/>
      <c r="F42" s="47"/>
      <c r="G42" s="90"/>
      <c r="H42" s="140"/>
      <c r="I42" s="114">
        <f t="shared" ref="I42:I47" si="11">E42+H42</f>
        <v>0</v>
      </c>
      <c r="J42" s="91"/>
    </row>
    <row r="43" spans="2:10" x14ac:dyDescent="0.2">
      <c r="B43" s="6" t="s">
        <v>58</v>
      </c>
      <c r="C43" s="47"/>
      <c r="D43" s="90"/>
      <c r="E43" s="123"/>
      <c r="F43" s="47"/>
      <c r="G43" s="90"/>
      <c r="H43" s="140"/>
      <c r="I43" s="114">
        <f t="shared" si="11"/>
        <v>0</v>
      </c>
      <c r="J43" s="91"/>
    </row>
    <row r="44" spans="2:10" x14ac:dyDescent="0.2">
      <c r="B44" s="6" t="s">
        <v>57</v>
      </c>
      <c r="C44" s="47"/>
      <c r="D44" s="90"/>
      <c r="E44" s="123"/>
      <c r="F44" s="47"/>
      <c r="G44" s="90"/>
      <c r="H44" s="140"/>
      <c r="I44" s="114">
        <f t="shared" si="11"/>
        <v>0</v>
      </c>
      <c r="J44" s="91"/>
    </row>
    <row r="45" spans="2:10" x14ac:dyDescent="0.2">
      <c r="B45" s="6" t="s">
        <v>56</v>
      </c>
      <c r="C45" s="47"/>
      <c r="D45" s="90"/>
      <c r="E45" s="123"/>
      <c r="F45" s="47"/>
      <c r="G45" s="90"/>
      <c r="H45" s="140"/>
      <c r="I45" s="114">
        <f t="shared" si="11"/>
        <v>0</v>
      </c>
      <c r="J45" s="91"/>
    </row>
    <row r="46" spans="2:10" x14ac:dyDescent="0.2">
      <c r="B46" s="6" t="s">
        <v>55</v>
      </c>
      <c r="C46" s="47"/>
      <c r="D46" s="90"/>
      <c r="E46" s="123"/>
      <c r="F46" s="47"/>
      <c r="G46" s="90"/>
      <c r="H46" s="140"/>
      <c r="I46" s="114">
        <f t="shared" si="11"/>
        <v>0</v>
      </c>
    </row>
    <row r="47" spans="2:10" x14ac:dyDescent="0.2">
      <c r="B47" s="6" t="s">
        <v>54</v>
      </c>
      <c r="C47" s="47"/>
      <c r="D47" s="90"/>
      <c r="E47" s="123"/>
      <c r="F47" s="47"/>
      <c r="G47" s="90"/>
      <c r="H47" s="140"/>
      <c r="I47" s="114">
        <f t="shared" si="11"/>
        <v>0</v>
      </c>
    </row>
    <row r="48" spans="2:10" ht="17" thickBot="1" x14ac:dyDescent="0.25">
      <c r="B48" s="13" t="s">
        <v>4</v>
      </c>
      <c r="C48" s="25"/>
      <c r="D48" s="26"/>
      <c r="E48" s="95">
        <f>SUM(E41:E47)</f>
        <v>0</v>
      </c>
      <c r="F48" s="25"/>
      <c r="G48" s="26"/>
      <c r="H48" s="96">
        <f>SUM(H41:H47)</f>
        <v>0</v>
      </c>
      <c r="I48" s="130">
        <f>SUM(I41:I47)</f>
        <v>0</v>
      </c>
      <c r="J48" s="104"/>
    </row>
    <row r="49" spans="2:10" ht="18" thickBot="1" x14ac:dyDescent="0.25">
      <c r="B49" s="9" t="s">
        <v>34</v>
      </c>
      <c r="C49" s="24"/>
      <c r="D49" s="21"/>
      <c r="E49" s="76"/>
      <c r="F49" s="24"/>
      <c r="G49" s="21"/>
      <c r="H49" s="86"/>
      <c r="I49" s="33" t="s">
        <v>3</v>
      </c>
    </row>
    <row r="50" spans="2:10" x14ac:dyDescent="0.2">
      <c r="B50" s="10" t="s">
        <v>61</v>
      </c>
      <c r="C50" s="47"/>
      <c r="D50" s="46"/>
      <c r="E50" s="123"/>
      <c r="F50" s="47"/>
      <c r="G50" s="112"/>
      <c r="H50" s="118"/>
      <c r="I50" s="36">
        <v>0</v>
      </c>
    </row>
    <row r="51" spans="2:10" ht="17" thickBot="1" x14ac:dyDescent="0.25">
      <c r="B51" s="13" t="s">
        <v>4</v>
      </c>
      <c r="C51" s="25"/>
      <c r="D51" s="26"/>
      <c r="E51" s="77"/>
      <c r="F51" s="25"/>
      <c r="G51" s="113"/>
      <c r="H51" s="85"/>
      <c r="I51" s="34">
        <f>I50</f>
        <v>0</v>
      </c>
    </row>
    <row r="52" spans="2:10" ht="18" thickBot="1" x14ac:dyDescent="0.25">
      <c r="B52" s="9" t="s">
        <v>35</v>
      </c>
      <c r="C52" s="24"/>
      <c r="D52" s="21"/>
      <c r="E52" s="76"/>
      <c r="F52" s="24"/>
      <c r="G52" s="24"/>
      <c r="H52" s="86"/>
      <c r="I52" s="33" t="s">
        <v>3</v>
      </c>
    </row>
    <row r="53" spans="2:10" ht="17" thickBot="1" x14ac:dyDescent="0.25">
      <c r="B53" s="48" t="s">
        <v>62</v>
      </c>
      <c r="C53" s="27"/>
      <c r="D53" s="28"/>
      <c r="E53" s="78"/>
      <c r="F53" s="27"/>
      <c r="G53" s="115"/>
      <c r="H53" s="82"/>
      <c r="I53" s="37">
        <f>H53</f>
        <v>0</v>
      </c>
    </row>
    <row r="54" spans="2:10" x14ac:dyDescent="0.2">
      <c r="B54" s="48" t="s">
        <v>63</v>
      </c>
      <c r="C54" s="47"/>
      <c r="D54" s="46"/>
      <c r="E54" s="73"/>
      <c r="F54" s="47"/>
      <c r="G54" s="116"/>
      <c r="H54" s="82"/>
      <c r="I54" s="35">
        <f>H54</f>
        <v>0</v>
      </c>
    </row>
    <row r="55" spans="2:10" ht="17" thickBot="1" x14ac:dyDescent="0.25">
      <c r="B55" s="6" t="s">
        <v>29</v>
      </c>
      <c r="C55" s="47"/>
      <c r="D55" s="90"/>
      <c r="E55" s="73"/>
      <c r="F55" s="47"/>
      <c r="G55" s="117"/>
      <c r="H55" s="82"/>
      <c r="I55" s="35">
        <f>E55+H55</f>
        <v>0</v>
      </c>
    </row>
    <row r="56" spans="2:10" ht="17" thickBot="1" x14ac:dyDescent="0.25">
      <c r="B56" s="49" t="s">
        <v>4</v>
      </c>
      <c r="C56" s="24"/>
      <c r="D56" s="21"/>
      <c r="E56" s="94">
        <f>SUM(E53:E55)</f>
        <v>0</v>
      </c>
      <c r="F56" s="98"/>
      <c r="G56" s="98"/>
      <c r="H56" s="132">
        <f>SUM(H53:H55)</f>
        <v>0</v>
      </c>
      <c r="I56" s="131">
        <f>SUM(I53:I55)</f>
        <v>0</v>
      </c>
    </row>
    <row r="57" spans="2:10" ht="17" thickBot="1" x14ac:dyDescent="0.25">
      <c r="B57" s="14" t="s">
        <v>36</v>
      </c>
      <c r="C57" s="29"/>
      <c r="D57" s="30"/>
      <c r="E57" s="97">
        <f>E13+E24+E29+E33+E39+E48+E55</f>
        <v>0</v>
      </c>
      <c r="F57" s="99"/>
      <c r="G57" s="99"/>
      <c r="H57" s="101">
        <f>H13+H24+H29+H33+H39+H48++H56</f>
        <v>0</v>
      </c>
      <c r="I57" s="133">
        <f>I13+I24+I29+I33+I39+I48+I51+I56</f>
        <v>0</v>
      </c>
    </row>
    <row r="58" spans="2:10" x14ac:dyDescent="0.2">
      <c r="B58" s="147" t="s">
        <v>37</v>
      </c>
      <c r="C58" s="149"/>
      <c r="D58" s="149"/>
      <c r="E58" s="150">
        <f>(E57-E33)*0.39</f>
        <v>0</v>
      </c>
      <c r="F58" s="151"/>
      <c r="G58" s="151"/>
      <c r="H58" s="135">
        <f>(H57-H53-H54)*0.39</f>
        <v>0</v>
      </c>
      <c r="I58" s="39">
        <f>(I57-I33-I53-I54)*0.39</f>
        <v>0</v>
      </c>
      <c r="J58" s="91" t="s">
        <v>42</v>
      </c>
    </row>
    <row r="59" spans="2:10" x14ac:dyDescent="0.2">
      <c r="B59" s="148" t="s">
        <v>65</v>
      </c>
      <c r="C59" s="149"/>
      <c r="D59" s="149"/>
      <c r="E59" s="150"/>
      <c r="F59" s="151"/>
      <c r="G59" s="151"/>
      <c r="H59" s="150"/>
      <c r="I59" s="152">
        <f>E59+H59</f>
        <v>0</v>
      </c>
      <c r="J59" s="91"/>
    </row>
    <row r="60" spans="2:10" ht="17" thickBot="1" x14ac:dyDescent="0.25">
      <c r="B60" s="7" t="s">
        <v>4</v>
      </c>
      <c r="C60" s="15"/>
      <c r="D60" s="16"/>
      <c r="E60" s="100">
        <f>SUM(E58:E59)</f>
        <v>0</v>
      </c>
      <c r="F60" s="145"/>
      <c r="G60" s="134"/>
      <c r="H60" s="102">
        <f>SUM(H58:H59)</f>
        <v>0</v>
      </c>
      <c r="I60" s="38">
        <f>I58+I59</f>
        <v>0</v>
      </c>
      <c r="J60" s="104"/>
    </row>
    <row r="61" spans="2:10" ht="17" thickBot="1" x14ac:dyDescent="0.25">
      <c r="B61" s="17" t="s">
        <v>11</v>
      </c>
      <c r="C61" s="18"/>
      <c r="D61" s="136"/>
      <c r="E61" s="137">
        <f>E57+E60</f>
        <v>0</v>
      </c>
      <c r="F61" s="146"/>
      <c r="G61" s="136"/>
      <c r="H61" s="103">
        <f>H57+H58</f>
        <v>0</v>
      </c>
      <c r="I61" s="38">
        <f>I57+I60</f>
        <v>0</v>
      </c>
      <c r="J61" s="104"/>
    </row>
    <row r="62" spans="2:10" ht="17" thickBot="1" x14ac:dyDescent="0.25">
      <c r="B62" s="8" t="s">
        <v>38</v>
      </c>
      <c r="C62" s="19"/>
      <c r="D62" s="19"/>
      <c r="E62" s="79"/>
      <c r="F62" s="19"/>
      <c r="G62" s="19"/>
      <c r="H62" s="79"/>
      <c r="I62" s="131">
        <f>I61</f>
        <v>0</v>
      </c>
    </row>
    <row r="63" spans="2:10" x14ac:dyDescent="0.2">
      <c r="B63" s="5" t="s">
        <v>12</v>
      </c>
      <c r="I63" s="31"/>
    </row>
    <row r="64" spans="2:10" ht="23" x14ac:dyDescent="0.25">
      <c r="B64" s="93" t="s">
        <v>31</v>
      </c>
      <c r="C64" s="55"/>
      <c r="D64" s="55"/>
      <c r="E64" s="80"/>
      <c r="F64" s="55"/>
      <c r="G64" s="55"/>
      <c r="H64" s="80"/>
      <c r="I64" s="55"/>
      <c r="J64" s="64"/>
    </row>
    <row r="65" spans="2:10" ht="23" x14ac:dyDescent="0.25">
      <c r="B65" s="56" t="s">
        <v>15</v>
      </c>
      <c r="C65" s="63" t="s">
        <v>14</v>
      </c>
      <c r="D65" s="57" t="s">
        <v>44</v>
      </c>
      <c r="E65" s="57" t="s">
        <v>16</v>
      </c>
      <c r="F65" s="61" t="s">
        <v>13</v>
      </c>
      <c r="G65" s="1"/>
      <c r="H65" s="1"/>
      <c r="I65" s="1"/>
    </row>
    <row r="66" spans="2:10" ht="23" x14ac:dyDescent="0.25">
      <c r="B66" s="56" t="s">
        <v>17</v>
      </c>
      <c r="C66" s="57">
        <v>2000</v>
      </c>
      <c r="D66" s="58">
        <v>1</v>
      </c>
      <c r="E66" s="58">
        <v>3</v>
      </c>
      <c r="F66" s="60">
        <f>C66*D66*E66</f>
        <v>6000</v>
      </c>
      <c r="G66" s="1"/>
      <c r="H66" s="1"/>
      <c r="I66" s="1"/>
    </row>
    <row r="67" spans="2:10" ht="23" x14ac:dyDescent="0.25">
      <c r="B67" s="56" t="s">
        <v>21</v>
      </c>
      <c r="C67" s="57">
        <v>136</v>
      </c>
      <c r="D67" s="58">
        <v>7</v>
      </c>
      <c r="E67" s="58">
        <v>3</v>
      </c>
      <c r="F67" s="60">
        <f>C67*D67*E67</f>
        <v>2856</v>
      </c>
      <c r="G67" s="1"/>
      <c r="H67" s="1"/>
      <c r="I67" s="1"/>
    </row>
    <row r="68" spans="2:10" ht="23" x14ac:dyDescent="0.25">
      <c r="B68" s="56" t="s">
        <v>18</v>
      </c>
      <c r="C68" s="57">
        <v>50</v>
      </c>
      <c r="D68" s="58">
        <v>7</v>
      </c>
      <c r="E68" s="59">
        <v>3</v>
      </c>
      <c r="F68" s="60">
        <f>C68*D68*E68</f>
        <v>1050</v>
      </c>
      <c r="G68" s="1"/>
      <c r="H68" s="1"/>
      <c r="I68" s="1"/>
    </row>
    <row r="69" spans="2:10" ht="23" x14ac:dyDescent="0.25">
      <c r="B69" s="56" t="s">
        <v>19</v>
      </c>
      <c r="C69" s="57">
        <v>500</v>
      </c>
      <c r="D69" s="58">
        <v>1</v>
      </c>
      <c r="E69" s="58">
        <v>3</v>
      </c>
      <c r="F69" s="60">
        <f>C69*D69*E69</f>
        <v>1500</v>
      </c>
      <c r="G69" s="1"/>
      <c r="H69" s="1"/>
      <c r="I69" s="1"/>
    </row>
    <row r="70" spans="2:10" ht="23" x14ac:dyDescent="0.25">
      <c r="B70" s="56" t="s">
        <v>45</v>
      </c>
      <c r="C70" s="57">
        <v>50</v>
      </c>
      <c r="D70" s="58">
        <v>1</v>
      </c>
      <c r="E70" s="58">
        <v>3</v>
      </c>
      <c r="F70" s="60">
        <f>C70*D70*E70</f>
        <v>150</v>
      </c>
      <c r="G70" s="1"/>
      <c r="H70" s="1"/>
      <c r="I70" s="1"/>
    </row>
    <row r="71" spans="2:10" ht="23" x14ac:dyDescent="0.25">
      <c r="B71" s="56" t="s">
        <v>20</v>
      </c>
      <c r="C71" s="60"/>
      <c r="D71" s="61"/>
      <c r="E71" s="62"/>
      <c r="F71" s="60">
        <f>SUM(F66:F70)</f>
        <v>11556</v>
      </c>
      <c r="G71" s="1"/>
      <c r="H71" s="1"/>
      <c r="I71" s="1"/>
    </row>
    <row r="72" spans="2:10" x14ac:dyDescent="0.2">
      <c r="J72" s="54"/>
    </row>
    <row r="73" spans="2:10" x14ac:dyDescent="0.2">
      <c r="C73" s="45"/>
      <c r="F73" s="45"/>
      <c r="J73" s="54"/>
    </row>
  </sheetData>
  <phoneticPr fontId="1" type="noConversion"/>
  <pageMargins left="0.25" right="0.25" top="0.75000000000000011" bottom="0.75000000000000011" header="0.30000000000000004" footer="0.30000000000000004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(with modified TDC)</vt:lpstr>
    </vt:vector>
  </TitlesOfParts>
  <Manager/>
  <Company>U.S Air Force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GUIEB, RUBEN A CIV USN PACAF 36 CES/CEV</dc:creator>
  <cp:keywords/>
  <dc:description/>
  <cp:lastModifiedBy>Luke Duenas</cp:lastModifiedBy>
  <cp:revision/>
  <dcterms:created xsi:type="dcterms:W3CDTF">2013-04-03T06:35:20Z</dcterms:created>
  <dcterms:modified xsi:type="dcterms:W3CDTF">2024-10-21T04:01:42Z</dcterms:modified>
  <cp:category/>
  <cp:contentStatus/>
</cp:coreProperties>
</file>